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 activeTab="1"/>
  </bookViews>
  <sheets>
    <sheet name="Simple Average" sheetId="1" r:id="rId1"/>
    <sheet name="Centered Moving Averag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0" i="2" l="1"/>
  <c r="D29" i="2"/>
  <c r="D28" i="2"/>
  <c r="E24" i="2" s="1"/>
  <c r="F24" i="2" s="1"/>
  <c r="D27" i="2"/>
  <c r="E26" i="2"/>
  <c r="F26" i="2" s="1"/>
  <c r="D26" i="2"/>
  <c r="E22" i="2" s="1"/>
  <c r="F22" i="2" s="1"/>
  <c r="E25" i="2"/>
  <c r="F25" i="2" s="1"/>
  <c r="D25" i="2"/>
  <c r="D24" i="2"/>
  <c r="E20" i="2" s="1"/>
  <c r="F20" i="2" s="1"/>
  <c r="E23" i="2"/>
  <c r="F23" i="2" s="1"/>
  <c r="D23" i="2"/>
  <c r="D22" i="2"/>
  <c r="E18" i="2" s="1"/>
  <c r="F18" i="2" s="1"/>
  <c r="E21" i="2"/>
  <c r="F21" i="2" s="1"/>
  <c r="D21" i="2"/>
  <c r="D20" i="2"/>
  <c r="E16" i="2" s="1"/>
  <c r="F16" i="2" s="1"/>
  <c r="E19" i="2"/>
  <c r="F19" i="2" s="1"/>
  <c r="D19" i="2"/>
  <c r="D18" i="2"/>
  <c r="E14" i="2" s="1"/>
  <c r="F14" i="2" s="1"/>
  <c r="E17" i="2"/>
  <c r="F17" i="2" s="1"/>
  <c r="D17" i="2"/>
  <c r="D16" i="2"/>
  <c r="E12" i="2" s="1"/>
  <c r="F12" i="2" s="1"/>
  <c r="K5" i="2" s="1"/>
  <c r="E15" i="2"/>
  <c r="F15" i="2" s="1"/>
  <c r="D15" i="2"/>
  <c r="D14" i="2"/>
  <c r="E10" i="2" s="1"/>
  <c r="F10" i="2" s="1"/>
  <c r="E13" i="2"/>
  <c r="F13" i="2" s="1"/>
  <c r="D13" i="2"/>
  <c r="D12" i="2"/>
  <c r="E11" i="2"/>
  <c r="F11" i="2" s="1"/>
  <c r="D11" i="2"/>
  <c r="D10" i="2"/>
  <c r="E9" i="2"/>
  <c r="F9" i="2" s="1"/>
  <c r="K9" i="2" s="1"/>
  <c r="E8" i="2"/>
  <c r="F8" i="2" s="1"/>
  <c r="E7" i="2"/>
  <c r="F7" i="2" s="1"/>
  <c r="E6" i="2"/>
  <c r="F6" i="2" s="1"/>
  <c r="K6" i="2" s="1"/>
  <c r="H11" i="1"/>
  <c r="G11" i="1"/>
  <c r="F11" i="1"/>
  <c r="G10" i="1"/>
  <c r="H10" i="1" s="1"/>
  <c r="F10" i="1"/>
  <c r="G9" i="1"/>
  <c r="F9" i="1"/>
  <c r="H9" i="1" s="1"/>
  <c r="G8" i="1"/>
  <c r="F8" i="1"/>
  <c r="H8" i="1" s="1"/>
  <c r="H7" i="1"/>
  <c r="G7" i="1"/>
  <c r="F7" i="1"/>
  <c r="G6" i="1"/>
  <c r="H6" i="1" s="1"/>
  <c r="F6" i="1"/>
  <c r="G5" i="1"/>
  <c r="F5" i="1"/>
  <c r="F12" i="1" s="1"/>
  <c r="G9" i="2" l="1"/>
  <c r="H9" i="2"/>
  <c r="H6" i="2"/>
  <c r="G6" i="2"/>
  <c r="K7" i="2"/>
  <c r="G5" i="2"/>
  <c r="H5" i="2"/>
  <c r="K8" i="2"/>
  <c r="K4" i="2"/>
  <c r="K3" i="2"/>
  <c r="H5" i="1"/>
  <c r="H8" i="2" l="1"/>
  <c r="G8" i="2"/>
  <c r="L8" i="2"/>
  <c r="G7" i="2"/>
  <c r="L7" i="2"/>
  <c r="H7" i="2"/>
  <c r="G3" i="2"/>
  <c r="K10" i="2"/>
  <c r="L3" i="2"/>
  <c r="H3" i="2"/>
  <c r="G4" i="2"/>
  <c r="L4" i="2"/>
  <c r="H4" i="2"/>
  <c r="L10" i="2" l="1"/>
  <c r="L6" i="2"/>
  <c r="L5" i="2"/>
  <c r="L9" i="2"/>
</calcChain>
</file>

<file path=xl/sharedStrings.xml><?xml version="1.0" encoding="utf-8"?>
<sst xmlns="http://schemas.openxmlformats.org/spreadsheetml/2006/main" count="69" uniqueCount="31">
  <si>
    <t>Monday</t>
  </si>
  <si>
    <t>Tuesday</t>
  </si>
  <si>
    <t>Wednesday</t>
  </si>
  <si>
    <t>Thursday</t>
  </si>
  <si>
    <t>Friday</t>
  </si>
  <si>
    <t>Saturday</t>
  </si>
  <si>
    <t>Sunday</t>
  </si>
  <si>
    <t xml:space="preserve"> </t>
  </si>
  <si>
    <t>Week-1 customers</t>
  </si>
  <si>
    <t>Day</t>
  </si>
  <si>
    <t>Week-4 customers</t>
  </si>
  <si>
    <t>Week-3 customers</t>
  </si>
  <si>
    <t>Week-2 customers</t>
  </si>
  <si>
    <t>Average Daily demand</t>
  </si>
  <si>
    <t>Average Total demand</t>
  </si>
  <si>
    <t>Seasonal Index</t>
  </si>
  <si>
    <t>Period</t>
  </si>
  <si>
    <t>Ratio</t>
  </si>
  <si>
    <t>Unadj.SI</t>
  </si>
  <si>
    <t>Adj. SI</t>
  </si>
  <si>
    <t>SUM</t>
  </si>
  <si>
    <t>MA-7</t>
  </si>
  <si>
    <t>Centered MA</t>
  </si>
  <si>
    <t>Customers</t>
  </si>
  <si>
    <t>Chapter-13-PROBLEM 5b-Center moving average calculations for seasonality indices</t>
  </si>
  <si>
    <t>Chapter 13- Solved Problem-5a- Seasonal relatives-Simple Average</t>
  </si>
  <si>
    <t>=AVERAGE(F7:F13)</t>
  </si>
  <si>
    <t>=(F14/G14)</t>
  </si>
  <si>
    <t>=(C6/E6)</t>
  </si>
  <si>
    <t>=(F10+F17+F24)/3</t>
  </si>
  <si>
    <t>=(7*K3)/$K$10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</si>
</sst>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2" fontId="2" fillId="0" borderId="0" xfId="0" applyNumberFormat="1" applyFont="1"/>
    <xf numFmtId="0" fontId="3" fillId="0" borderId="0" xfId="0" applyFont="1"/>
    <xf numFmtId="2" fontId="0" fillId="0" borderId="0" xfId="0" applyNumberFormat="1"/>
    <xf numFmtId="2" fontId="3" fillId="0" borderId="0" xfId="0" applyNumberFormat="1" applyFont="1"/>
    <xf numFmtId="0" fontId="2" fillId="0" borderId="0" xfId="0" applyFont="1"/>
    <xf numFmtId="164" fontId="4" fillId="0" borderId="0" xfId="0" quotePrefix="1" applyNumberFormat="1" applyFont="1"/>
    <xf numFmtId="2" fontId="4" fillId="0" borderId="0" xfId="0" quotePrefix="1" applyNumberFormat="1" applyFont="1"/>
    <xf numFmtId="0" fontId="4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11</xdr:row>
      <xdr:rowOff>123825</xdr:rowOff>
    </xdr:from>
    <xdr:to>
      <xdr:col>5</xdr:col>
      <xdr:colOff>1152525</xdr:colOff>
      <xdr:row>13</xdr:row>
      <xdr:rowOff>0</xdr:rowOff>
    </xdr:to>
    <xdr:cxnSp macro="">
      <xdr:nvCxnSpPr>
        <xdr:cNvPr id="3" name="Straight Arrow Connector 2"/>
        <xdr:cNvCxnSpPr/>
      </xdr:nvCxnSpPr>
      <xdr:spPr>
        <a:xfrm flipV="1">
          <a:off x="5886450" y="2219325"/>
          <a:ext cx="600075" cy="2571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314325</xdr:colOff>
      <xdr:row>10</xdr:row>
      <xdr:rowOff>142875</xdr:rowOff>
    </xdr:from>
    <xdr:to>
      <xdr:col>7</xdr:col>
      <xdr:colOff>723900</xdr:colOff>
      <xdr:row>13</xdr:row>
      <xdr:rowOff>9526</xdr:rowOff>
    </xdr:to>
    <xdr:cxnSp macro="">
      <xdr:nvCxnSpPr>
        <xdr:cNvPr id="4" name="Straight Arrow Connector 3"/>
        <xdr:cNvCxnSpPr/>
      </xdr:nvCxnSpPr>
      <xdr:spPr>
        <a:xfrm flipV="1">
          <a:off x="8467725" y="2047875"/>
          <a:ext cx="409575" cy="438151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8</xdr:col>
      <xdr:colOff>57150</xdr:colOff>
      <xdr:row>11</xdr:row>
      <xdr:rowOff>28575</xdr:rowOff>
    </xdr:to>
    <xdr:cxnSp macro="">
      <xdr:nvCxnSpPr>
        <xdr:cNvPr id="3" name="Straight Arrow Connector 2"/>
        <xdr:cNvCxnSpPr/>
      </xdr:nvCxnSpPr>
      <xdr:spPr>
        <a:xfrm>
          <a:off x="4143375" y="1143000"/>
          <a:ext cx="1276350" cy="9810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228600</xdr:colOff>
      <xdr:row>0</xdr:row>
      <xdr:rowOff>161925</xdr:rowOff>
    </xdr:from>
    <xdr:to>
      <xdr:col>10</xdr:col>
      <xdr:colOff>342900</xdr:colOff>
      <xdr:row>2</xdr:row>
      <xdr:rowOff>123825</xdr:rowOff>
    </xdr:to>
    <xdr:cxnSp macro="">
      <xdr:nvCxnSpPr>
        <xdr:cNvPr id="4" name="Straight Arrow Connector 3"/>
        <xdr:cNvCxnSpPr/>
      </xdr:nvCxnSpPr>
      <xdr:spPr>
        <a:xfrm flipV="1">
          <a:off x="6810375" y="161925"/>
          <a:ext cx="114300" cy="3429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11</xdr:col>
      <xdr:colOff>600075</xdr:colOff>
      <xdr:row>0</xdr:row>
      <xdr:rowOff>161925</xdr:rowOff>
    </xdr:from>
    <xdr:to>
      <xdr:col>12</xdr:col>
      <xdr:colOff>104775</xdr:colOff>
      <xdr:row>2</xdr:row>
      <xdr:rowOff>123825</xdr:rowOff>
    </xdr:to>
    <xdr:cxnSp macro="">
      <xdr:nvCxnSpPr>
        <xdr:cNvPr id="7" name="Straight Arrow Connector 6"/>
        <xdr:cNvCxnSpPr/>
      </xdr:nvCxnSpPr>
      <xdr:spPr>
        <a:xfrm flipV="1">
          <a:off x="7791450" y="161925"/>
          <a:ext cx="114300" cy="3429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D16" sqref="D16"/>
    </sheetView>
  </sheetViews>
  <sheetFormatPr defaultRowHeight="15" x14ac:dyDescent="0.25"/>
  <cols>
    <col min="2" max="5" width="17.7109375" bestFit="1" customWidth="1"/>
    <col min="6" max="7" width="21.140625" bestFit="1" customWidth="1"/>
    <col min="8" max="8" width="14.42578125" bestFit="1" customWidth="1"/>
  </cols>
  <sheetData>
    <row r="1" spans="1:8" x14ac:dyDescent="0.25">
      <c r="A1" s="1" t="s">
        <v>25</v>
      </c>
    </row>
    <row r="4" spans="1:8" x14ac:dyDescent="0.25">
      <c r="A4" s="1" t="s">
        <v>9</v>
      </c>
      <c r="B4" s="1" t="s">
        <v>8</v>
      </c>
      <c r="C4" s="1" t="s">
        <v>12</v>
      </c>
      <c r="D4" s="1" t="s">
        <v>11</v>
      </c>
      <c r="E4" s="1" t="s">
        <v>10</v>
      </c>
      <c r="F4" s="1" t="s">
        <v>13</v>
      </c>
      <c r="G4" s="1" t="s">
        <v>14</v>
      </c>
      <c r="H4" s="1" t="s">
        <v>15</v>
      </c>
    </row>
    <row r="5" spans="1:8" x14ac:dyDescent="0.25">
      <c r="A5" t="s">
        <v>0</v>
      </c>
      <c r="B5">
        <v>85</v>
      </c>
      <c r="C5">
        <v>80</v>
      </c>
      <c r="D5">
        <v>78</v>
      </c>
      <c r="E5">
        <v>85</v>
      </c>
      <c r="F5">
        <f>AVERAGE(B5:E5)</f>
        <v>82</v>
      </c>
      <c r="G5" s="2">
        <f>AVERAGE($B$5:$E11)</f>
        <v>94.714285714285708</v>
      </c>
      <c r="H5" s="3">
        <f>(F5/G5)</f>
        <v>0.86576168929110109</v>
      </c>
    </row>
    <row r="6" spans="1:8" x14ac:dyDescent="0.25">
      <c r="A6" t="s">
        <v>1</v>
      </c>
      <c r="B6">
        <v>78</v>
      </c>
      <c r="C6">
        <v>75</v>
      </c>
      <c r="D6">
        <v>74</v>
      </c>
      <c r="E6">
        <v>77</v>
      </c>
      <c r="F6">
        <f t="shared" ref="F6:F11" si="0">AVERAGE(B6:E6)</f>
        <v>76</v>
      </c>
      <c r="G6" s="2">
        <f>AVERAGE($B$5:$E12)</f>
        <v>94.714285714285708</v>
      </c>
      <c r="H6" s="3">
        <f t="shared" ref="H6:H11" si="1">(F6/G6)</f>
        <v>0.80241327300150833</v>
      </c>
    </row>
    <row r="7" spans="1:8" x14ac:dyDescent="0.25">
      <c r="A7" t="s">
        <v>2</v>
      </c>
      <c r="B7">
        <v>80</v>
      </c>
      <c r="C7">
        <v>82</v>
      </c>
      <c r="D7">
        <v>84</v>
      </c>
      <c r="E7">
        <v>86</v>
      </c>
      <c r="F7">
        <f t="shared" si="0"/>
        <v>83</v>
      </c>
      <c r="G7" s="2">
        <f>AVERAGE($B$5:$E13)</f>
        <v>94.714285714285708</v>
      </c>
      <c r="H7" s="3">
        <f t="shared" si="1"/>
        <v>0.87631975867269996</v>
      </c>
    </row>
    <row r="8" spans="1:8" x14ac:dyDescent="0.25">
      <c r="A8" t="s">
        <v>3</v>
      </c>
      <c r="B8">
        <v>90</v>
      </c>
      <c r="C8">
        <v>92</v>
      </c>
      <c r="D8">
        <v>96</v>
      </c>
      <c r="E8">
        <v>90</v>
      </c>
      <c r="F8">
        <f t="shared" si="0"/>
        <v>92</v>
      </c>
      <c r="G8" s="2">
        <f>AVERAGE($B$5:$E14)</f>
        <v>94.714285714285708</v>
      </c>
      <c r="H8" s="3">
        <f t="shared" si="1"/>
        <v>0.97134238310708909</v>
      </c>
    </row>
    <row r="9" spans="1:8" x14ac:dyDescent="0.25">
      <c r="A9" t="s">
        <v>4</v>
      </c>
      <c r="B9">
        <v>120</v>
      </c>
      <c r="C9">
        <v>124</v>
      </c>
      <c r="D9">
        <v>130</v>
      </c>
      <c r="E9">
        <v>138</v>
      </c>
      <c r="F9">
        <f t="shared" si="0"/>
        <v>128</v>
      </c>
      <c r="G9" s="2">
        <f>AVERAGE($B$5:$E15)</f>
        <v>94.714285714285708</v>
      </c>
      <c r="H9" s="3">
        <f t="shared" si="1"/>
        <v>1.3514328808446456</v>
      </c>
    </row>
    <row r="10" spans="1:8" x14ac:dyDescent="0.25">
      <c r="A10" t="s">
        <v>5</v>
      </c>
      <c r="B10">
        <v>140</v>
      </c>
      <c r="C10">
        <v>144</v>
      </c>
      <c r="D10">
        <v>142</v>
      </c>
      <c r="E10">
        <v>146</v>
      </c>
      <c r="F10">
        <f t="shared" si="0"/>
        <v>143</v>
      </c>
      <c r="G10" s="2">
        <f>AVERAGE($B$5:$E16)</f>
        <v>94.714285714285708</v>
      </c>
      <c r="H10" s="3">
        <f t="shared" si="1"/>
        <v>1.5098039215686276</v>
      </c>
    </row>
    <row r="11" spans="1:8" x14ac:dyDescent="0.25">
      <c r="A11" t="s">
        <v>6</v>
      </c>
      <c r="B11">
        <v>60</v>
      </c>
      <c r="C11">
        <v>62</v>
      </c>
      <c r="D11">
        <v>58</v>
      </c>
      <c r="E11">
        <v>56</v>
      </c>
      <c r="F11">
        <f t="shared" si="0"/>
        <v>59</v>
      </c>
      <c r="G11" s="2">
        <f>AVERAGE($B$5:$E17)</f>
        <v>94.714285714285708</v>
      </c>
      <c r="H11" s="3">
        <f t="shared" si="1"/>
        <v>0.62292609351432882</v>
      </c>
    </row>
    <row r="12" spans="1:8" x14ac:dyDescent="0.25">
      <c r="A12" t="s">
        <v>7</v>
      </c>
      <c r="F12" s="2">
        <f>AVERAGE(F5:F11)</f>
        <v>94.714285714285708</v>
      </c>
    </row>
    <row r="14" spans="1:8" x14ac:dyDescent="0.25">
      <c r="F14" s="8" t="s">
        <v>26</v>
      </c>
      <c r="H14" s="9" t="s">
        <v>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N9" sqref="N9"/>
    </sheetView>
  </sheetViews>
  <sheetFormatPr defaultRowHeight="15" x14ac:dyDescent="0.25"/>
  <cols>
    <col min="2" max="2" width="11.42578125" bestFit="1" customWidth="1"/>
    <col min="3" max="3" width="10.42578125" bestFit="1" customWidth="1"/>
    <col min="5" max="5" width="12.85546875" bestFit="1" customWidth="1"/>
  </cols>
  <sheetData>
    <row r="1" spans="1:14" x14ac:dyDescent="0.25">
      <c r="A1" s="1" t="s">
        <v>24</v>
      </c>
      <c r="K1" s="10" t="s">
        <v>29</v>
      </c>
      <c r="L1" s="10"/>
      <c r="M1" s="10" t="s">
        <v>30</v>
      </c>
      <c r="N1" s="10"/>
    </row>
    <row r="2" spans="1:14" x14ac:dyDescent="0.25">
      <c r="A2" s="1" t="s">
        <v>16</v>
      </c>
      <c r="B2" s="1" t="s">
        <v>9</v>
      </c>
      <c r="C2" s="1" t="s">
        <v>23</v>
      </c>
      <c r="D2" s="1" t="s">
        <v>21</v>
      </c>
      <c r="E2" s="1" t="s">
        <v>22</v>
      </c>
      <c r="F2" s="1" t="s">
        <v>17</v>
      </c>
      <c r="G2" s="1" t="s">
        <v>18</v>
      </c>
      <c r="H2" s="4" t="s">
        <v>19</v>
      </c>
      <c r="K2" s="7" t="s">
        <v>18</v>
      </c>
      <c r="L2" s="7" t="s">
        <v>19</v>
      </c>
    </row>
    <row r="3" spans="1:14" x14ac:dyDescent="0.25">
      <c r="A3">
        <v>1</v>
      </c>
      <c r="B3" t="s">
        <v>0</v>
      </c>
      <c r="C3">
        <v>85</v>
      </c>
      <c r="G3" s="5">
        <f t="shared" ref="G3:H9" si="0">($K3)</f>
        <v>0.85945264146108091</v>
      </c>
      <c r="H3" s="5">
        <f t="shared" si="0"/>
        <v>0.85945264146108091</v>
      </c>
      <c r="J3" s="7" t="s">
        <v>0</v>
      </c>
      <c r="K3" s="7">
        <f>(F10+F17+F24)/3</f>
        <v>0.85945264146108091</v>
      </c>
      <c r="L3" s="7">
        <f t="shared" ref="L3:L9" si="1">(7*K3)/$K$10</f>
        <v>0.8603533317350146</v>
      </c>
    </row>
    <row r="4" spans="1:14" x14ac:dyDescent="0.25">
      <c r="A4">
        <v>2</v>
      </c>
      <c r="B4" t="s">
        <v>1</v>
      </c>
      <c r="C4">
        <v>78</v>
      </c>
      <c r="G4" s="5">
        <f t="shared" si="0"/>
        <v>0.79225600106003269</v>
      </c>
      <c r="H4" s="5">
        <f t="shared" si="0"/>
        <v>0.79225600106003269</v>
      </c>
      <c r="J4" s="7" t="s">
        <v>1</v>
      </c>
      <c r="K4" s="7">
        <f>(F11+F18+F25)/3</f>
        <v>0.79225600106003269</v>
      </c>
      <c r="L4" s="7">
        <f t="shared" si="1"/>
        <v>0.79308627051316649</v>
      </c>
    </row>
    <row r="5" spans="1:14" x14ac:dyDescent="0.25">
      <c r="A5">
        <v>3</v>
      </c>
      <c r="B5" t="s">
        <v>2</v>
      </c>
      <c r="C5">
        <v>80</v>
      </c>
      <c r="F5" s="5"/>
      <c r="G5" s="5">
        <f t="shared" si="0"/>
        <v>0.88061506308887461</v>
      </c>
      <c r="H5" s="5">
        <f t="shared" si="0"/>
        <v>0.88061506308887461</v>
      </c>
      <c r="J5" s="7" t="s">
        <v>2</v>
      </c>
      <c r="K5" s="7">
        <f>(F12+F19+F26)/3</f>
        <v>0.88061506308887461</v>
      </c>
      <c r="L5" s="7">
        <f t="shared" si="1"/>
        <v>0.88153793118438162</v>
      </c>
    </row>
    <row r="6" spans="1:14" x14ac:dyDescent="0.25">
      <c r="A6">
        <v>4</v>
      </c>
      <c r="B6" t="s">
        <v>3</v>
      </c>
      <c r="C6">
        <v>90</v>
      </c>
      <c r="E6" s="2">
        <f>+($D10)</f>
        <v>93.285714285714292</v>
      </c>
      <c r="F6" s="5">
        <f t="shared" ref="F6:F26" si="2">(C6/E6)</f>
        <v>0.96477794793261862</v>
      </c>
      <c r="G6" s="5">
        <f t="shared" si="0"/>
        <v>0.9857073092903651</v>
      </c>
      <c r="H6" s="5">
        <f t="shared" si="0"/>
        <v>0.9857073092903651</v>
      </c>
      <c r="J6" s="7" t="s">
        <v>3</v>
      </c>
      <c r="K6" s="7">
        <f>(F6+F13+F20)/3</f>
        <v>0.9857073092903651</v>
      </c>
      <c r="L6" s="7">
        <f t="shared" si="1"/>
        <v>0.98674031209190849</v>
      </c>
    </row>
    <row r="7" spans="1:14" x14ac:dyDescent="0.25">
      <c r="A7">
        <v>5</v>
      </c>
      <c r="B7" t="s">
        <v>4</v>
      </c>
      <c r="C7">
        <v>120</v>
      </c>
      <c r="E7" s="2">
        <f t="shared" ref="E7:E26" si="3">+($D11)</f>
        <v>92.571428571428569</v>
      </c>
      <c r="F7" s="5">
        <f t="shared" si="2"/>
        <v>1.2962962962962963</v>
      </c>
      <c r="G7" s="5">
        <f t="shared" si="0"/>
        <v>1.3258974108125365</v>
      </c>
      <c r="H7" s="5">
        <f t="shared" si="0"/>
        <v>1.3258974108125365</v>
      </c>
      <c r="J7" s="7" t="s">
        <v>4</v>
      </c>
      <c r="K7" s="7">
        <f>(F7+F14+F21)/3</f>
        <v>1.3258974108125365</v>
      </c>
      <c r="L7" s="7">
        <f t="shared" si="1"/>
        <v>1.3272869264699931</v>
      </c>
    </row>
    <row r="8" spans="1:14" x14ac:dyDescent="0.25">
      <c r="A8">
        <v>6</v>
      </c>
      <c r="B8" t="s">
        <v>5</v>
      </c>
      <c r="C8">
        <v>140</v>
      </c>
      <c r="E8" s="2">
        <f t="shared" si="3"/>
        <v>92.142857142857139</v>
      </c>
      <c r="F8" s="5">
        <f t="shared" si="2"/>
        <v>1.5193798449612403</v>
      </c>
      <c r="G8" s="5">
        <f t="shared" si="0"/>
        <v>1.5117106258271884</v>
      </c>
      <c r="H8" s="5">
        <f t="shared" si="0"/>
        <v>1.5117106258271884</v>
      </c>
      <c r="J8" s="7" t="s">
        <v>5</v>
      </c>
      <c r="K8" s="7">
        <f>(F8+F15+F22)/3</f>
        <v>1.5117106258271884</v>
      </c>
      <c r="L8" s="7">
        <f t="shared" si="1"/>
        <v>1.5132948702543974</v>
      </c>
    </row>
    <row r="9" spans="1:14" x14ac:dyDescent="0.25">
      <c r="A9">
        <v>7</v>
      </c>
      <c r="B9" t="s">
        <v>6</v>
      </c>
      <c r="C9">
        <v>60</v>
      </c>
      <c r="E9" s="2">
        <f t="shared" si="3"/>
        <v>92.428571428571431</v>
      </c>
      <c r="F9" s="5">
        <f t="shared" si="2"/>
        <v>0.6491499227202473</v>
      </c>
      <c r="G9" s="5">
        <f t="shared" si="0"/>
        <v>0.63703275934856984</v>
      </c>
      <c r="H9" s="5">
        <f t="shared" si="0"/>
        <v>0.63703275934856984</v>
      </c>
      <c r="J9" s="7" t="s">
        <v>6</v>
      </c>
      <c r="K9" s="7">
        <f>(F9+F16+F23)/3</f>
        <v>0.63703275934856984</v>
      </c>
      <c r="L9" s="7">
        <f t="shared" si="1"/>
        <v>0.63770035775113809</v>
      </c>
    </row>
    <row r="10" spans="1:14" x14ac:dyDescent="0.25">
      <c r="A10">
        <v>8</v>
      </c>
      <c r="B10" t="s">
        <v>0</v>
      </c>
      <c r="C10">
        <v>80</v>
      </c>
      <c r="D10" s="2">
        <f t="shared" ref="D10:D27" si="4">(C3+C4+C5+C6+C7+C8+C9)/7</f>
        <v>93.285714285714292</v>
      </c>
      <c r="E10" s="2">
        <f t="shared" si="3"/>
        <v>92.714285714285708</v>
      </c>
      <c r="F10" s="5">
        <f t="shared" si="2"/>
        <v>0.86286594761171043</v>
      </c>
      <c r="G10" s="5">
        <v>0.85945264146108091</v>
      </c>
      <c r="H10" s="6"/>
      <c r="J10" t="s">
        <v>20</v>
      </c>
      <c r="K10">
        <f>SUM(K3:K9)</f>
        <v>6.9926718108886483</v>
      </c>
      <c r="L10">
        <f>SUM(L3:L9)</f>
        <v>6.9999999999999991</v>
      </c>
    </row>
    <row r="11" spans="1:14" x14ac:dyDescent="0.25">
      <c r="A11">
        <v>9</v>
      </c>
      <c r="B11" t="s">
        <v>1</v>
      </c>
      <c r="C11">
        <v>75</v>
      </c>
      <c r="D11" s="2">
        <f t="shared" si="4"/>
        <v>92.571428571428569</v>
      </c>
      <c r="E11" s="2">
        <f t="shared" si="3"/>
        <v>93.285714285714292</v>
      </c>
      <c r="F11" s="5">
        <f t="shared" si="2"/>
        <v>0.80398162327718214</v>
      </c>
      <c r="G11" s="5">
        <v>0.79225600106003269</v>
      </c>
      <c r="H11" s="6"/>
    </row>
    <row r="12" spans="1:14" x14ac:dyDescent="0.25">
      <c r="A12">
        <v>10</v>
      </c>
      <c r="B12" t="s">
        <v>2</v>
      </c>
      <c r="C12">
        <v>82</v>
      </c>
      <c r="D12" s="2">
        <f t="shared" si="4"/>
        <v>92.142857142857139</v>
      </c>
      <c r="E12" s="2">
        <f t="shared" si="3"/>
        <v>93.857142857142861</v>
      </c>
      <c r="F12" s="5">
        <f t="shared" si="2"/>
        <v>0.87366818873668184</v>
      </c>
      <c r="G12" s="5">
        <v>0.88061506308887461</v>
      </c>
      <c r="H12" s="6"/>
      <c r="I12" s="9" t="s">
        <v>28</v>
      </c>
    </row>
    <row r="13" spans="1:14" x14ac:dyDescent="0.25">
      <c r="A13">
        <v>11</v>
      </c>
      <c r="B13" t="s">
        <v>3</v>
      </c>
      <c r="C13">
        <v>92</v>
      </c>
      <c r="D13" s="2">
        <f t="shared" si="4"/>
        <v>92.428571428571431</v>
      </c>
      <c r="E13" s="2">
        <f t="shared" si="3"/>
        <v>94.142857142857139</v>
      </c>
      <c r="F13" s="5">
        <f t="shared" si="2"/>
        <v>0.97723823975720792</v>
      </c>
      <c r="G13" s="5">
        <v>0.9857073092903651</v>
      </c>
      <c r="H13" s="6"/>
      <c r="I13" s="5"/>
    </row>
    <row r="14" spans="1:14" x14ac:dyDescent="0.25">
      <c r="A14">
        <v>12</v>
      </c>
      <c r="B14" t="s">
        <v>4</v>
      </c>
      <c r="C14">
        <v>124</v>
      </c>
      <c r="D14" s="2">
        <f t="shared" si="4"/>
        <v>92.714285714285708</v>
      </c>
      <c r="E14" s="2">
        <f t="shared" si="3"/>
        <v>93.857142857142861</v>
      </c>
      <c r="F14" s="5">
        <f t="shared" si="2"/>
        <v>1.3211567732115677</v>
      </c>
      <c r="G14" s="5">
        <v>1.3258974108125365</v>
      </c>
      <c r="H14" s="6"/>
    </row>
    <row r="15" spans="1:14" x14ac:dyDescent="0.25">
      <c r="A15">
        <v>13</v>
      </c>
      <c r="B15" t="s">
        <v>5</v>
      </c>
      <c r="C15">
        <v>144</v>
      </c>
      <c r="D15" s="2">
        <f t="shared" si="4"/>
        <v>93.285714285714292</v>
      </c>
      <c r="E15" s="2">
        <f t="shared" si="3"/>
        <v>93.714285714285708</v>
      </c>
      <c r="F15" s="5">
        <f t="shared" si="2"/>
        <v>1.5365853658536586</v>
      </c>
      <c r="G15" s="5">
        <v>1.5117106258271884</v>
      </c>
      <c r="H15" s="6"/>
    </row>
    <row r="16" spans="1:14" x14ac:dyDescent="0.25">
      <c r="A16">
        <v>14</v>
      </c>
      <c r="B16" t="s">
        <v>6</v>
      </c>
      <c r="C16">
        <v>62</v>
      </c>
      <c r="D16" s="2">
        <f t="shared" si="4"/>
        <v>93.857142857142861</v>
      </c>
      <c r="E16" s="2">
        <f t="shared" si="3"/>
        <v>94</v>
      </c>
      <c r="F16" s="5">
        <f t="shared" si="2"/>
        <v>0.65957446808510634</v>
      </c>
      <c r="G16" s="5">
        <v>0.63703275934856984</v>
      </c>
      <c r="H16" s="6"/>
    </row>
    <row r="17" spans="1:8" x14ac:dyDescent="0.25">
      <c r="A17">
        <v>15</v>
      </c>
      <c r="B17" t="s">
        <v>0</v>
      </c>
      <c r="C17">
        <v>78</v>
      </c>
      <c r="D17" s="2">
        <f t="shared" si="4"/>
        <v>94.142857142857139</v>
      </c>
      <c r="E17" s="2">
        <f t="shared" si="3"/>
        <v>94.571428571428569</v>
      </c>
      <c r="F17" s="5">
        <f t="shared" si="2"/>
        <v>0.82477341389728098</v>
      </c>
      <c r="G17" s="5">
        <v>0.85945264146108091</v>
      </c>
      <c r="H17" s="6"/>
    </row>
    <row r="18" spans="1:8" x14ac:dyDescent="0.25">
      <c r="A18">
        <v>16</v>
      </c>
      <c r="B18" t="s">
        <v>1</v>
      </c>
      <c r="C18">
        <v>74</v>
      </c>
      <c r="D18" s="2">
        <f t="shared" si="4"/>
        <v>93.857142857142861</v>
      </c>
      <c r="E18" s="2">
        <f t="shared" si="3"/>
        <v>95.428571428571431</v>
      </c>
      <c r="F18" s="5">
        <f t="shared" si="2"/>
        <v>0.77544910179640714</v>
      </c>
      <c r="G18" s="5">
        <v>0.79225600106003269</v>
      </c>
      <c r="H18" s="6"/>
    </row>
    <row r="19" spans="1:8" x14ac:dyDescent="0.25">
      <c r="A19">
        <v>17</v>
      </c>
      <c r="B19" t="s">
        <v>2</v>
      </c>
      <c r="C19">
        <v>84</v>
      </c>
      <c r="D19" s="2">
        <f t="shared" si="4"/>
        <v>93.714285714285708</v>
      </c>
      <c r="E19" s="2">
        <f t="shared" si="3"/>
        <v>95.142857142857139</v>
      </c>
      <c r="F19" s="5">
        <f t="shared" si="2"/>
        <v>0.88288288288288297</v>
      </c>
      <c r="G19" s="5">
        <v>0.88061506308887461</v>
      </c>
      <c r="H19" s="6"/>
    </row>
    <row r="20" spans="1:8" x14ac:dyDescent="0.25">
      <c r="A20">
        <v>18</v>
      </c>
      <c r="B20" t="s">
        <v>3</v>
      </c>
      <c r="C20">
        <v>96</v>
      </c>
      <c r="D20" s="2">
        <f t="shared" si="4"/>
        <v>94</v>
      </c>
      <c r="E20" s="2">
        <f t="shared" si="3"/>
        <v>94.571428571428569</v>
      </c>
      <c r="F20" s="5">
        <f t="shared" si="2"/>
        <v>1.0151057401812689</v>
      </c>
      <c r="G20" s="5">
        <v>0.9857073092903651</v>
      </c>
      <c r="H20" s="6"/>
    </row>
    <row r="21" spans="1:8" x14ac:dyDescent="0.25">
      <c r="A21">
        <v>19</v>
      </c>
      <c r="B21" t="s">
        <v>4</v>
      </c>
      <c r="C21">
        <v>130</v>
      </c>
      <c r="D21" s="2">
        <f t="shared" si="4"/>
        <v>94.571428571428569</v>
      </c>
      <c r="E21" s="2">
        <f t="shared" si="3"/>
        <v>95.571428571428569</v>
      </c>
      <c r="F21" s="5">
        <f t="shared" si="2"/>
        <v>1.3602391629297459</v>
      </c>
      <c r="G21" s="5">
        <v>1.3258974108125365</v>
      </c>
      <c r="H21" s="6"/>
    </row>
    <row r="22" spans="1:8" x14ac:dyDescent="0.25">
      <c r="A22">
        <v>20</v>
      </c>
      <c r="B22" t="s">
        <v>5</v>
      </c>
      <c r="C22">
        <v>142</v>
      </c>
      <c r="D22" s="2">
        <f t="shared" si="4"/>
        <v>95.428571428571431</v>
      </c>
      <c r="E22" s="2">
        <f t="shared" si="3"/>
        <v>96</v>
      </c>
      <c r="F22" s="5">
        <f t="shared" si="2"/>
        <v>1.4791666666666667</v>
      </c>
      <c r="G22" s="5">
        <v>1.5117106258271884</v>
      </c>
      <c r="H22" s="6"/>
    </row>
    <row r="23" spans="1:8" x14ac:dyDescent="0.25">
      <c r="A23">
        <v>21</v>
      </c>
      <c r="B23" t="s">
        <v>6</v>
      </c>
      <c r="C23">
        <v>58</v>
      </c>
      <c r="D23" s="2">
        <f t="shared" si="4"/>
        <v>95.142857142857139</v>
      </c>
      <c r="E23" s="2">
        <f t="shared" si="3"/>
        <v>96.285714285714292</v>
      </c>
      <c r="F23" s="5">
        <f t="shared" si="2"/>
        <v>0.60237388724035601</v>
      </c>
      <c r="G23" s="5">
        <v>0.63703275934856984</v>
      </c>
      <c r="H23" s="6"/>
    </row>
    <row r="24" spans="1:8" x14ac:dyDescent="0.25">
      <c r="A24">
        <v>22</v>
      </c>
      <c r="B24" t="s">
        <v>0</v>
      </c>
      <c r="C24">
        <v>85</v>
      </c>
      <c r="D24" s="2">
        <f t="shared" si="4"/>
        <v>94.571428571428569</v>
      </c>
      <c r="E24" s="2">
        <f t="shared" si="3"/>
        <v>95.428571428571431</v>
      </c>
      <c r="F24" s="5">
        <f t="shared" si="2"/>
        <v>0.89071856287425144</v>
      </c>
      <c r="G24" s="5">
        <v>0.85945264146108091</v>
      </c>
      <c r="H24" s="6"/>
    </row>
    <row r="25" spans="1:8" x14ac:dyDescent="0.25">
      <c r="A25">
        <v>23</v>
      </c>
      <c r="B25" t="s">
        <v>1</v>
      </c>
      <c r="C25">
        <v>77</v>
      </c>
      <c r="D25" s="2">
        <f t="shared" si="4"/>
        <v>95.571428571428569</v>
      </c>
      <c r="E25" s="2">
        <f t="shared" si="3"/>
        <v>96.571428571428569</v>
      </c>
      <c r="F25" s="5">
        <f t="shared" si="2"/>
        <v>0.7973372781065089</v>
      </c>
      <c r="G25" s="5">
        <v>0.79225600106003269</v>
      </c>
      <c r="H25" s="6"/>
    </row>
    <row r="26" spans="1:8" x14ac:dyDescent="0.25">
      <c r="A26">
        <v>24</v>
      </c>
      <c r="B26" t="s">
        <v>2</v>
      </c>
      <c r="C26">
        <v>86</v>
      </c>
      <c r="D26" s="2">
        <f t="shared" si="4"/>
        <v>96</v>
      </c>
      <c r="E26" s="2">
        <f t="shared" si="3"/>
        <v>97.142857142857139</v>
      </c>
      <c r="F26" s="5">
        <f t="shared" si="2"/>
        <v>0.8852941176470589</v>
      </c>
      <c r="G26" s="5">
        <v>0.88061506308887461</v>
      </c>
    </row>
    <row r="27" spans="1:8" x14ac:dyDescent="0.25">
      <c r="A27">
        <v>25</v>
      </c>
      <c r="B27" t="s">
        <v>3</v>
      </c>
      <c r="C27">
        <v>90</v>
      </c>
      <c r="D27" s="2">
        <f t="shared" si="4"/>
        <v>96.285714285714292</v>
      </c>
      <c r="G27" s="5">
        <v>0.9857073092903651</v>
      </c>
    </row>
    <row r="28" spans="1:8" x14ac:dyDescent="0.25">
      <c r="A28">
        <v>26</v>
      </c>
      <c r="B28" t="s">
        <v>4</v>
      </c>
      <c r="C28">
        <v>138</v>
      </c>
      <c r="D28" s="2">
        <f t="shared" ref="D28:D30" si="5">(C21+C22+C23+C24+C25+C26+C27)/7</f>
        <v>95.428571428571431</v>
      </c>
      <c r="G28" s="5">
        <v>1.3258974108125365</v>
      </c>
    </row>
    <row r="29" spans="1:8" x14ac:dyDescent="0.25">
      <c r="A29">
        <v>27</v>
      </c>
      <c r="B29" t="s">
        <v>5</v>
      </c>
      <c r="C29">
        <v>146</v>
      </c>
      <c r="D29" s="2">
        <f t="shared" si="5"/>
        <v>96.571428571428569</v>
      </c>
      <c r="G29" s="5">
        <v>1.5117106258271884</v>
      </c>
    </row>
    <row r="30" spans="1:8" x14ac:dyDescent="0.25">
      <c r="A30">
        <v>28</v>
      </c>
      <c r="B30" t="s">
        <v>6</v>
      </c>
      <c r="C30">
        <v>56</v>
      </c>
      <c r="D30" s="2">
        <f t="shared" si="5"/>
        <v>97.142857142857139</v>
      </c>
      <c r="G30" s="5">
        <v>0.63703275934856984</v>
      </c>
    </row>
  </sheetData>
  <mergeCells count="2">
    <mergeCell ref="K1:L1"/>
    <mergeCell ref="M1:N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Average</vt:lpstr>
      <vt:lpstr>Centered Moving Average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2013-06-15T09:59:49Z</dcterms:created>
  <dcterms:modified xsi:type="dcterms:W3CDTF">2016-12-20T21:34:12Z</dcterms:modified>
</cp:coreProperties>
</file>